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Moving Average Sales Forecast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'Moving Average Sales Forecast'!$C$3:$H$41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H12" i="1" l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K199" i="1"/>
  <c r="L199" i="1" s="1"/>
  <c r="G15" i="1"/>
  <c r="G16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D24" i="1"/>
  <c r="C27" i="1"/>
  <c r="C28" i="1"/>
  <c r="E28" i="1"/>
  <c r="E40" i="1" s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D40" i="1"/>
  <c r="G40" i="1" l="1"/>
  <c r="F40" i="1"/>
  <c r="C13" i="1"/>
  <c r="C29" i="1" s="1"/>
  <c r="M199" i="1"/>
  <c r="C14" i="1" l="1"/>
  <c r="C30" i="1" s="1"/>
  <c r="N199" i="1"/>
  <c r="C15" i="1" l="1"/>
  <c r="C31" i="1" s="1"/>
  <c r="O199" i="1"/>
  <c r="C16" i="1" l="1"/>
  <c r="C32" i="1" s="1"/>
  <c r="P199" i="1"/>
  <c r="C17" i="1" l="1"/>
  <c r="C33" i="1" s="1"/>
  <c r="Q199" i="1"/>
  <c r="C18" i="1" l="1"/>
  <c r="C34" i="1" s="1"/>
  <c r="R199" i="1"/>
  <c r="C19" i="1" l="1"/>
  <c r="C35" i="1" s="1"/>
  <c r="S199" i="1"/>
  <c r="C20" i="1" l="1"/>
  <c r="C36" i="1" s="1"/>
  <c r="T199" i="1"/>
  <c r="C21" i="1" l="1"/>
  <c r="C37" i="1" s="1"/>
  <c r="U199" i="1"/>
  <c r="C22" i="1" l="1"/>
  <c r="C38" i="1" s="1"/>
  <c r="V199" i="1"/>
  <c r="C23" i="1" s="1"/>
  <c r="C39" i="1" s="1"/>
</calcChain>
</file>

<file path=xl/comments1.xml><?xml version="1.0" encoding="utf-8"?>
<comments xmlns="http://schemas.openxmlformats.org/spreadsheetml/2006/main">
  <authors>
    <author>Author</author>
  </authors>
  <commentList>
    <comment ref="D5" authorId="0" shapeId="0">
      <text>
        <r>
          <rPr>
            <sz val="10"/>
            <color indexed="81"/>
            <rFont val="Arial"/>
            <family val="2"/>
          </rPr>
          <t xml:space="preserve">This template calculates a moving average sales forecast based on past sales activity. It calculates a moving average based on the past 12 months,  6 months, and 3 months of sales data. Moving averages are sometimes useful in spotting trends however, it should be used in conjunction with other forecasting techniques since future experience is not always a reflection of past experience. 
A moving average works by "dropping off" the oldest data. </t>
        </r>
        <r>
          <rPr>
            <sz val="10"/>
            <color indexed="10"/>
            <rFont val="Arial"/>
            <family val="2"/>
          </rPr>
          <t xml:space="preserve">You can use any starting month by entering the first three letters of the month (e.g., Feb) in the first month cell. </t>
        </r>
      </text>
    </comment>
  </commentList>
</comments>
</file>

<file path=xl/sharedStrings.xml><?xml version="1.0" encoding="utf-8"?>
<sst xmlns="http://schemas.openxmlformats.org/spreadsheetml/2006/main" count="33" uniqueCount="27">
  <si>
    <t xml:space="preserve"> Moving Average Sales Forecast</t>
  </si>
  <si>
    <t>Forecasted Sales Based on:</t>
  </si>
  <si>
    <t>1 Year</t>
  </si>
  <si>
    <t>6 Month</t>
  </si>
  <si>
    <t xml:space="preserve"> 3 Month</t>
  </si>
  <si>
    <t>Actual</t>
  </si>
  <si>
    <t>Moving</t>
  </si>
  <si>
    <t>Running Total</t>
  </si>
  <si>
    <t>Sales</t>
  </si>
  <si>
    <t>Average</t>
  </si>
  <si>
    <t>of Actual Sales</t>
  </si>
  <si>
    <t>Jan</t>
  </si>
  <si>
    <t>Total</t>
  </si>
  <si>
    <t>MONTH TABLE</t>
  </si>
  <si>
    <t>_x001D_fDO NOT CHANGE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</si>
  <si>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</si>
  <si>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</si>
  <si>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</si>
  <si>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</si>
  <si>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</si>
  <si>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</si>
  <si>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</si>
  <si>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</si>
  <si>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</si>
  <si>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</si>
  <si>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</si>
  <si>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 the Year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</si>
</sst>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</numFmts>
  <fonts count="41">
    <font>
      <sz val="10"/>
      <name val="Arial"/>
    </font>
    <font>
      <sz val="10"/>
      <name val="Arial"/>
      <family val="2"/>
    </font>
    <font>
      <b/>
      <sz val="26"/>
      <color indexed="9"/>
      <name val="Times New Roman"/>
      <family val="1"/>
    </font>
    <font>
      <b/>
      <sz val="10"/>
      <color indexed="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 MT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indexed="13"/>
        <bgColor indexed="13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75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2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37" fontId="12" fillId="16" borderId="1" applyBorder="0" applyProtection="0">
      <alignment vertical="center"/>
    </xf>
    <xf numFmtId="0" fontId="29" fillId="17" borderId="0" applyNumberFormat="0" applyBorder="0" applyAlignment="0" applyProtection="0"/>
    <xf numFmtId="164" fontId="13" fillId="0" borderId="2">
      <protection locked="0"/>
    </xf>
    <xf numFmtId="0" fontId="14" fillId="18" borderId="0" applyBorder="0">
      <alignment horizontal="left" vertical="center" indent="1"/>
    </xf>
    <xf numFmtId="0" fontId="30" fillId="4" borderId="3" applyNumberFormat="0" applyAlignment="0" applyProtection="0"/>
    <xf numFmtId="0" fontId="31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5"/>
    <xf numFmtId="4" fontId="13" fillId="20" borderId="5">
      <protection locked="0"/>
    </xf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3" fillId="6" borderId="0" applyNumberFormat="0" applyBorder="0" applyAlignment="0" applyProtection="0"/>
    <xf numFmtId="4" fontId="13" fillId="21" borderId="5"/>
    <xf numFmtId="167" fontId="16" fillId="0" borderId="6"/>
    <xf numFmtId="37" fontId="17" fillId="22" borderId="2" applyBorder="0">
      <alignment horizontal="left" vertical="center" indent="1"/>
    </xf>
    <xf numFmtId="37" fontId="18" fillId="23" borderId="7" applyFill="0">
      <alignment vertical="center"/>
    </xf>
    <xf numFmtId="0" fontId="18" fillId="24" borderId="8" applyNumberFormat="0">
      <alignment horizontal="left" vertical="top" indent="1"/>
    </xf>
    <xf numFmtId="0" fontId="18" fillId="16" borderId="0" applyBorder="0">
      <alignment horizontal="left" vertical="center" indent="1"/>
    </xf>
    <xf numFmtId="0" fontId="18" fillId="0" borderId="8" applyNumberFormat="0" applyFill="0">
      <alignment horizontal="centerContinuous" vertical="top"/>
    </xf>
    <xf numFmtId="0" fontId="19" fillId="0" borderId="0" applyNumberFormat="0" applyFont="0" applyFill="0" applyAlignment="0" applyProtection="0"/>
    <xf numFmtId="0" fontId="20" fillId="0" borderId="0" applyNumberFormat="0" applyFon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10" borderId="3" applyNumberFormat="0" applyAlignment="0" applyProtection="0"/>
    <xf numFmtId="167" fontId="16" fillId="0" borderId="10"/>
    <xf numFmtId="0" fontId="36" fillId="0" borderId="11" applyNumberFormat="0" applyFill="0" applyAlignment="0" applyProtection="0"/>
    <xf numFmtId="166" fontId="16" fillId="0" borderId="12"/>
    <xf numFmtId="0" fontId="37" fillId="7" borderId="0" applyNumberFormat="0" applyBorder="0" applyAlignment="0" applyProtection="0"/>
    <xf numFmtId="0" fontId="21" fillId="23" borderId="0">
      <alignment horizontal="left" wrapText="1" indent="1"/>
    </xf>
    <xf numFmtId="37" fontId="12" fillId="16" borderId="13" applyBorder="0">
      <alignment horizontal="left" vertical="center" indent="2"/>
    </xf>
    <xf numFmtId="0" fontId="22" fillId="0" borderId="0"/>
    <xf numFmtId="0" fontId="1" fillId="7" borderId="14" applyNumberFormat="0" applyFont="0" applyAlignment="0" applyProtection="0"/>
    <xf numFmtId="0" fontId="38" fillId="4" borderId="15" applyNumberFormat="0" applyAlignment="0" applyProtection="0"/>
    <xf numFmtId="173" fontId="23" fillId="25" borderId="16"/>
    <xf numFmtId="172" fontId="23" fillId="0" borderId="16" applyFont="0" applyFill="0" applyBorder="0" applyAlignment="0" applyProtection="0">
      <protection locked="0"/>
    </xf>
    <xf numFmtId="2" fontId="24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>
      <alignment horizontal="right"/>
    </xf>
    <xf numFmtId="0" fontId="26" fillId="0" borderId="0"/>
    <xf numFmtId="0" fontId="1" fillId="0" borderId="17" applyNumberFormat="0" applyFon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52">
    <xf numFmtId="0" fontId="0" fillId="0" borderId="0" xfId="0"/>
    <xf numFmtId="0" fontId="2" fillId="24" borderId="0" xfId="0" applyFont="1" applyFill="1" applyAlignment="1" applyProtection="1">
      <alignment horizontal="centerContinuous"/>
    </xf>
    <xf numFmtId="0" fontId="2" fillId="27" borderId="0" xfId="0" applyFont="1" applyFill="1" applyAlignment="1" applyProtection="1">
      <alignment horizontal="centerContinuous" vertical="center"/>
    </xf>
    <xf numFmtId="0" fontId="3" fillId="27" borderId="0" xfId="0" applyFont="1" applyFill="1" applyAlignment="1" applyProtection="1">
      <alignment horizontal="centerContinuous" vertical="center"/>
    </xf>
    <xf numFmtId="0" fontId="0" fillId="0" borderId="0" xfId="0" applyProtection="1"/>
    <xf numFmtId="0" fontId="4" fillId="28" borderId="0" xfId="0" applyFont="1" applyFill="1" applyAlignment="1" applyProtection="1">
      <alignment horizontal="centerContinuous"/>
      <protection locked="0"/>
    </xf>
    <xf numFmtId="0" fontId="5" fillId="24" borderId="0" xfId="0" applyFont="1" applyFill="1" applyAlignment="1" applyProtection="1">
      <alignment horizontal="centerContinuous"/>
    </xf>
    <xf numFmtId="0" fontId="5" fillId="24" borderId="0" xfId="0" applyFont="1" applyFill="1" applyProtection="1"/>
    <xf numFmtId="0" fontId="6" fillId="24" borderId="0" xfId="0" applyFont="1" applyFill="1" applyBorder="1" applyAlignment="1" applyProtection="1">
      <alignment horizontal="centerContinuous"/>
    </xf>
    <xf numFmtId="0" fontId="4" fillId="24" borderId="18" xfId="0" applyFont="1" applyFill="1" applyBorder="1" applyAlignment="1" applyProtection="1">
      <alignment horizontal="centerContinuous"/>
    </xf>
    <xf numFmtId="0" fontId="5" fillId="24" borderId="18" xfId="0" applyFont="1" applyFill="1" applyBorder="1" applyAlignment="1" applyProtection="1">
      <alignment horizontal="centerContinuous"/>
    </xf>
    <xf numFmtId="0" fontId="6" fillId="24" borderId="0" xfId="0" applyFont="1" applyFill="1" applyBorder="1" applyAlignment="1" applyProtection="1">
      <alignment horizontal="right"/>
    </xf>
    <xf numFmtId="0" fontId="6" fillId="29" borderId="19" xfId="0" applyFont="1" applyFill="1" applyBorder="1" applyAlignment="1" applyProtection="1">
      <alignment horizontal="center"/>
    </xf>
    <xf numFmtId="0" fontId="6" fillId="29" borderId="10" xfId="0" applyFont="1" applyFill="1" applyBorder="1" applyAlignment="1" applyProtection="1">
      <alignment horizontal="center"/>
    </xf>
    <xf numFmtId="0" fontId="6" fillId="29" borderId="20" xfId="0" applyFont="1" applyFill="1" applyBorder="1" applyAlignment="1" applyProtection="1">
      <alignment horizontal="center"/>
    </xf>
    <xf numFmtId="0" fontId="6" fillId="29" borderId="2" xfId="0" applyFont="1" applyFill="1" applyBorder="1" applyAlignment="1" applyProtection="1">
      <alignment horizontal="center"/>
    </xf>
    <xf numFmtId="0" fontId="6" fillId="29" borderId="0" xfId="0" applyFont="1" applyFill="1" applyBorder="1" applyAlignment="1" applyProtection="1">
      <alignment horizontal="center"/>
    </xf>
    <xf numFmtId="0" fontId="6" fillId="29" borderId="21" xfId="0" applyFont="1" applyFill="1" applyBorder="1" applyAlignment="1" applyProtection="1">
      <alignment horizontal="center"/>
    </xf>
    <xf numFmtId="0" fontId="6" fillId="29" borderId="22" xfId="0" applyFont="1" applyFill="1" applyBorder="1" applyAlignment="1" applyProtection="1">
      <alignment horizontal="center"/>
    </xf>
    <xf numFmtId="0" fontId="6" fillId="29" borderId="23" xfId="0" applyFont="1" applyFill="1" applyBorder="1" applyAlignment="1" applyProtection="1">
      <alignment horizontal="center"/>
    </xf>
    <xf numFmtId="0" fontId="6" fillId="29" borderId="24" xfId="0" applyFont="1" applyFill="1" applyBorder="1" applyAlignment="1" applyProtection="1">
      <alignment horizontal="center"/>
    </xf>
    <xf numFmtId="1" fontId="7" fillId="28" borderId="25" xfId="0" applyNumberFormat="1" applyFont="1" applyFill="1" applyBorder="1" applyAlignment="1" applyProtection="1">
      <alignment horizontal="left"/>
      <protection locked="0"/>
    </xf>
    <xf numFmtId="0" fontId="5" fillId="24" borderId="25" xfId="0" applyFont="1" applyFill="1" applyBorder="1" applyProtection="1"/>
    <xf numFmtId="0" fontId="5" fillId="28" borderId="25" xfId="0" applyFont="1" applyFill="1" applyBorder="1" applyProtection="1">
      <protection locked="0"/>
    </xf>
    <xf numFmtId="165" fontId="5" fillId="28" borderId="25" xfId="0" applyNumberFormat="1" applyFont="1" applyFill="1" applyBorder="1" applyProtection="1">
      <protection locked="0"/>
    </xf>
    <xf numFmtId="165" fontId="5" fillId="24" borderId="25" xfId="0" applyNumberFormat="1" applyFont="1" applyFill="1" applyBorder="1" applyProtection="1"/>
    <xf numFmtId="0" fontId="6" fillId="29" borderId="25" xfId="0" applyFont="1" applyFill="1" applyBorder="1" applyProtection="1"/>
    <xf numFmtId="164" fontId="6" fillId="29" borderId="25" xfId="0" applyNumberFormat="1" applyFont="1" applyFill="1" applyBorder="1" applyProtection="1"/>
    <xf numFmtId="164" fontId="5" fillId="29" borderId="25" xfId="0" applyNumberFormat="1" applyFont="1" applyFill="1" applyBorder="1" applyProtection="1"/>
    <xf numFmtId="0" fontId="7" fillId="24" borderId="25" xfId="0" applyFont="1" applyFill="1" applyBorder="1" applyProtection="1"/>
    <xf numFmtId="164" fontId="5" fillId="24" borderId="25" xfId="0" applyNumberFormat="1" applyFont="1" applyFill="1" applyBorder="1" applyProtection="1"/>
    <xf numFmtId="1" fontId="7" fillId="28" borderId="25" xfId="0" applyNumberFormat="1" applyFont="1" applyFill="1" applyBorder="1" applyAlignment="1" applyProtection="1">
      <alignment horizontal="left"/>
    </xf>
    <xf numFmtId="0" fontId="5" fillId="24" borderId="26" xfId="0" applyFont="1" applyFill="1" applyBorder="1" applyProtection="1"/>
    <xf numFmtId="165" fontId="5" fillId="28" borderId="26" xfId="0" applyNumberFormat="1" applyFont="1" applyFill="1" applyBorder="1" applyProtection="1">
      <protection locked="0"/>
    </xf>
    <xf numFmtId="165" fontId="5" fillId="24" borderId="26" xfId="0" applyNumberFormat="1" applyFont="1" applyFill="1" applyBorder="1" applyProtection="1"/>
    <xf numFmtId="0" fontId="6" fillId="29" borderId="27" xfId="0" applyFont="1" applyFill="1" applyBorder="1" applyAlignment="1" applyProtection="1">
      <alignment vertical="center"/>
    </xf>
    <xf numFmtId="164" fontId="6" fillId="29" borderId="27" xfId="0" applyNumberFormat="1" applyFont="1" applyFill="1" applyBorder="1" applyAlignment="1" applyProtection="1">
      <alignment vertical="center"/>
    </xf>
    <xf numFmtId="37" fontId="6" fillId="29" borderId="27" xfId="0" applyNumberFormat="1" applyFont="1" applyFill="1" applyBorder="1" applyAlignment="1" applyProtection="1">
      <alignment vertical="center"/>
    </xf>
    <xf numFmtId="0" fontId="0" fillId="30" borderId="28" xfId="0" applyFill="1" applyBorder="1" applyAlignment="1" applyProtection="1">
      <alignment horizontal="centerContinuous"/>
    </xf>
    <xf numFmtId="0" fontId="0" fillId="30" borderId="29" xfId="0" applyFill="1" applyBorder="1" applyAlignment="1" applyProtection="1">
      <alignment horizontal="centerContinuous"/>
    </xf>
    <xf numFmtId="0" fontId="0" fillId="30" borderId="30" xfId="0" applyFill="1" applyBorder="1" applyAlignment="1" applyProtection="1">
      <alignment horizontal="centerContinuous"/>
    </xf>
    <xf numFmtId="0" fontId="8" fillId="30" borderId="31" xfId="0" applyFont="1" applyFill="1" applyBorder="1" applyAlignment="1" applyProtection="1">
      <alignment horizontal="centerContinuous"/>
    </xf>
    <xf numFmtId="0" fontId="0" fillId="30" borderId="0" xfId="0" applyFill="1" applyAlignment="1" applyProtection="1">
      <alignment horizontal="centerContinuous"/>
    </xf>
    <xf numFmtId="0" fontId="0" fillId="30" borderId="32" xfId="0" applyFill="1" applyBorder="1" applyAlignment="1" applyProtection="1">
      <alignment horizontal="centerContinuous"/>
    </xf>
    <xf numFmtId="0" fontId="0" fillId="30" borderId="31" xfId="0" applyFill="1" applyBorder="1" applyProtection="1"/>
    <xf numFmtId="0" fontId="0" fillId="30" borderId="0" xfId="0" applyFill="1" applyProtection="1"/>
    <xf numFmtId="0" fontId="0" fillId="30" borderId="32" xfId="0" applyFill="1" applyBorder="1" applyProtection="1"/>
    <xf numFmtId="0" fontId="0" fillId="30" borderId="33" xfId="0" applyFill="1" applyBorder="1" applyProtection="1"/>
    <xf numFmtId="0" fontId="0" fillId="30" borderId="18" xfId="0" applyFill="1" applyBorder="1" applyProtection="1"/>
    <xf numFmtId="0" fontId="0" fillId="30" borderId="34" xfId="0" applyFill="1" applyBorder="1" applyProtection="1"/>
    <xf numFmtId="0" fontId="11" fillId="0" borderId="0" xfId="52" applyFont="1" applyAlignment="1" applyProtection="1">
      <alignment horizontal="center"/>
    </xf>
    <xf numFmtId="0" fontId="11" fillId="0" borderId="0" xfId="52" applyAlignment="1" applyProtection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9525</xdr:colOff>
      <xdr:row>1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4381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9">
    <pageSetUpPr autoPageBreaks="0" fitToPage="1"/>
  </sheetPr>
  <dimension ref="B3:V199"/>
  <sheetViews>
    <sheetView showGridLines="0" showRowColHeaders="0" tabSelected="1" zoomScaleNormal="100" workbookViewId="0"/>
  </sheetViews>
  <sheetFormatPr defaultRowHeight="12.75"/>
  <cols>
    <col min="1" max="1" width="1.7109375" style="4" customWidth="1"/>
    <col min="2" max="2" width="4.7109375" style="4" customWidth="1"/>
    <col min="3" max="3" width="9" style="4" customWidth="1"/>
    <col min="4" max="8" width="16.85546875" style="4" customWidth="1"/>
    <col min="9" max="9" width="4.7109375" style="4" customWidth="1"/>
    <col min="10" max="16384" width="9.140625" style="4"/>
  </cols>
  <sheetData>
    <row r="3" spans="2:8" ht="36" customHeight="1">
      <c r="B3" s="1"/>
      <c r="C3" s="2" t="s">
        <v>0</v>
      </c>
      <c r="D3" s="3"/>
      <c r="E3" s="3"/>
      <c r="F3" s="3"/>
      <c r="G3" s="3"/>
      <c r="H3" s="3"/>
    </row>
    <row r="4" spans="2:8" ht="15.75">
      <c r="B4" s="5" t="s">
        <v>26</v>
      </c>
      <c r="C4" s="6"/>
      <c r="D4" s="6"/>
      <c r="E4" s="6"/>
      <c r="F4" s="6"/>
      <c r="G4" s="6"/>
      <c r="H4" s="6"/>
    </row>
    <row r="5" spans="2:8">
      <c r="B5" s="7"/>
      <c r="C5" s="7"/>
      <c r="D5" s="7"/>
      <c r="E5" s="7"/>
      <c r="F5" s="7"/>
      <c r="G5" s="7"/>
      <c r="H5" s="7"/>
    </row>
    <row r="6" spans="2:8">
      <c r="B6" s="7"/>
      <c r="C6" s="7"/>
      <c r="D6" s="7"/>
      <c r="E6" s="7"/>
      <c r="F6" s="7"/>
      <c r="G6" s="7"/>
      <c r="H6" s="7"/>
    </row>
    <row r="7" spans="2:8" ht="15.95" customHeight="1">
      <c r="B7" s="7"/>
      <c r="C7" s="8"/>
      <c r="D7" s="8"/>
      <c r="E7" s="9" t="s">
        <v>1</v>
      </c>
      <c r="F7" s="10"/>
      <c r="G7" s="10"/>
      <c r="H7" s="11"/>
    </row>
    <row r="8" spans="2:8">
      <c r="B8" s="7"/>
      <c r="C8" s="12"/>
      <c r="D8" s="13"/>
      <c r="E8" s="13" t="s">
        <v>2</v>
      </c>
      <c r="F8" s="13" t="s">
        <v>3</v>
      </c>
      <c r="G8" s="13" t="s">
        <v>4</v>
      </c>
      <c r="H8" s="14"/>
    </row>
    <row r="9" spans="2:8">
      <c r="B9" s="7"/>
      <c r="C9" s="15"/>
      <c r="D9" s="16" t="s">
        <v>5</v>
      </c>
      <c r="E9" s="16" t="s">
        <v>6</v>
      </c>
      <c r="F9" s="16" t="s">
        <v>6</v>
      </c>
      <c r="G9" s="16" t="s">
        <v>6</v>
      </c>
      <c r="H9" s="17" t="s">
        <v>7</v>
      </c>
    </row>
    <row r="10" spans="2:8">
      <c r="B10" s="7"/>
      <c r="C10" s="18"/>
      <c r="D10" s="19" t="s">
        <v>8</v>
      </c>
      <c r="E10" s="19" t="s">
        <v>9</v>
      </c>
      <c r="F10" s="19" t="s">
        <v>9</v>
      </c>
      <c r="G10" s="19" t="s">
        <v>9</v>
      </c>
      <c r="H10" s="20" t="s">
        <v>10</v>
      </c>
    </row>
    <row r="11" spans="2:8">
      <c r="B11" s="7"/>
      <c r="C11" s="21">
        <v>1999</v>
      </c>
      <c r="D11" s="22"/>
      <c r="E11" s="22"/>
      <c r="F11" s="22"/>
      <c r="G11" s="22"/>
      <c r="H11" s="22"/>
    </row>
    <row r="12" spans="2:8">
      <c r="B12" s="7"/>
      <c r="C12" s="23" t="s">
        <v>11</v>
      </c>
      <c r="D12" s="24">
        <v>100000</v>
      </c>
      <c r="E12" s="25"/>
      <c r="F12" s="25"/>
      <c r="G12" s="25"/>
      <c r="H12" s="25">
        <f>IF(D12,+D12,"")</f>
        <v>100000</v>
      </c>
    </row>
    <row r="13" spans="2:8">
      <c r="B13" s="7"/>
      <c r="C13" s="22" t="str">
        <f>INDEX(K198:V199,1,L199+1)</f>
        <v>Feb</v>
      </c>
      <c r="D13" s="24">
        <v>101300</v>
      </c>
      <c r="E13" s="25"/>
      <c r="F13" s="25"/>
      <c r="G13" s="25"/>
      <c r="H13" s="25">
        <f t="shared" ref="H13:H23" si="0">IF(D13,+H12+D13,"")</f>
        <v>201300</v>
      </c>
    </row>
    <row r="14" spans="2:8">
      <c r="B14" s="7"/>
      <c r="C14" s="22" t="str">
        <f>INDEX(K198:V199,1,M199+1)</f>
        <v>Mar</v>
      </c>
      <c r="D14" s="24">
        <v>102616.9</v>
      </c>
      <c r="E14" s="25"/>
      <c r="F14" s="25"/>
      <c r="G14" s="25"/>
      <c r="H14" s="25">
        <f t="shared" si="0"/>
        <v>303916.90000000002</v>
      </c>
    </row>
    <row r="15" spans="2:8">
      <c r="B15" s="7"/>
      <c r="C15" s="22" t="str">
        <f>INDEX(K198:V199,1,N199+1)</f>
        <v>Apr</v>
      </c>
      <c r="D15" s="24">
        <v>103950.9197</v>
      </c>
      <c r="E15" s="25"/>
      <c r="F15" s="25"/>
      <c r="G15" s="25">
        <f t="shared" ref="G15:G23" si="1">IF(D12,AVERAGE(D12:D14),"")</f>
        <v>101305.63333333335</v>
      </c>
      <c r="H15" s="25">
        <f t="shared" si="0"/>
        <v>407867.81969999999</v>
      </c>
    </row>
    <row r="16" spans="2:8">
      <c r="B16" s="7"/>
      <c r="C16" s="22" t="str">
        <f>INDEX(K198:V199,1,O199+1)</f>
        <v>May</v>
      </c>
      <c r="D16" s="24">
        <v>105302.28165610001</v>
      </c>
      <c r="E16" s="25"/>
      <c r="F16" s="25"/>
      <c r="G16" s="25">
        <f t="shared" si="1"/>
        <v>102622.60656666667</v>
      </c>
      <c r="H16" s="25">
        <f t="shared" si="0"/>
        <v>513170.1013561</v>
      </c>
    </row>
    <row r="17" spans="2:8">
      <c r="B17" s="7"/>
      <c r="C17" s="22" t="str">
        <f>INDEX(K198:V199,1,P199+1)</f>
        <v>Jun</v>
      </c>
      <c r="D17" s="24">
        <v>106671.211317629</v>
      </c>
      <c r="E17" s="25"/>
      <c r="F17" s="25"/>
      <c r="G17" s="25">
        <f t="shared" si="1"/>
        <v>103956.70045203333</v>
      </c>
      <c r="H17" s="25">
        <f t="shared" si="0"/>
        <v>619841.31267372903</v>
      </c>
    </row>
    <row r="18" spans="2:8">
      <c r="B18" s="7"/>
      <c r="C18" s="22" t="str">
        <f>INDEX(K198:V199,1,Q199+1)</f>
        <v>Jul</v>
      </c>
      <c r="D18" s="24">
        <v>108057.93706475801</v>
      </c>
      <c r="E18" s="25"/>
      <c r="F18" s="25">
        <f t="shared" ref="F18:F23" si="2">IF(D12,AVERAGE(D12:D17),"")</f>
        <v>103306.8854456215</v>
      </c>
      <c r="G18" s="25">
        <f t="shared" si="1"/>
        <v>105308.13755790966</v>
      </c>
      <c r="H18" s="25">
        <f t="shared" si="0"/>
        <v>727899.24973848707</v>
      </c>
    </row>
    <row r="19" spans="2:8">
      <c r="B19" s="7"/>
      <c r="C19" s="22" t="str">
        <f>INDEX(K198:V199,1,R199+1)</f>
        <v>Aug</v>
      </c>
      <c r="D19" s="24">
        <v>109462.6902466</v>
      </c>
      <c r="E19" s="25"/>
      <c r="F19" s="25">
        <f t="shared" si="2"/>
        <v>104649.87495641451</v>
      </c>
      <c r="G19" s="25">
        <f t="shared" si="1"/>
        <v>106677.14334616234</v>
      </c>
      <c r="H19" s="25">
        <f t="shared" si="0"/>
        <v>837361.93998508702</v>
      </c>
    </row>
    <row r="20" spans="2:8">
      <c r="B20" s="7"/>
      <c r="C20" s="22" t="str">
        <f>INDEX(K198:V199,1,S199+1)</f>
        <v>Sep</v>
      </c>
      <c r="D20" s="24">
        <v>110885.705219806</v>
      </c>
      <c r="E20" s="25"/>
      <c r="F20" s="25">
        <f t="shared" si="2"/>
        <v>106010.32333084784</v>
      </c>
      <c r="G20" s="25">
        <f t="shared" si="1"/>
        <v>108063.94620966235</v>
      </c>
      <c r="H20" s="25">
        <f t="shared" si="0"/>
        <v>948247.64520489308</v>
      </c>
    </row>
    <row r="21" spans="2:8">
      <c r="B21" s="7"/>
      <c r="C21" s="22" t="str">
        <f>INDEX(K198:V199,1,T199+1)</f>
        <v>Oct</v>
      </c>
      <c r="D21" s="24">
        <v>112327.21938766399</v>
      </c>
      <c r="E21" s="25"/>
      <c r="F21" s="25">
        <f t="shared" si="2"/>
        <v>107388.45753414882</v>
      </c>
      <c r="G21" s="25">
        <f t="shared" si="1"/>
        <v>109468.777510388</v>
      </c>
      <c r="H21" s="25">
        <f t="shared" si="0"/>
        <v>1060574.8645925571</v>
      </c>
    </row>
    <row r="22" spans="2:8">
      <c r="B22" s="7"/>
      <c r="C22" s="22" t="str">
        <f>INDEX(K198:V199,1,U199+1)</f>
        <v>Nov</v>
      </c>
      <c r="D22" s="24">
        <v>113787.473239703</v>
      </c>
      <c r="E22" s="25"/>
      <c r="F22" s="25">
        <f t="shared" si="2"/>
        <v>108784.50748209283</v>
      </c>
      <c r="G22" s="25">
        <f t="shared" si="1"/>
        <v>110891.87161802333</v>
      </c>
      <c r="H22" s="25">
        <f t="shared" si="0"/>
        <v>1174362.3378322602</v>
      </c>
    </row>
    <row r="23" spans="2:8">
      <c r="B23" s="7"/>
      <c r="C23" s="22" t="str">
        <f>INDEX(K198:V199,1,V199+1)</f>
        <v>Dec</v>
      </c>
      <c r="D23" s="24">
        <v>115266.710391819</v>
      </c>
      <c r="E23" s="25"/>
      <c r="F23" s="25">
        <f t="shared" si="2"/>
        <v>110198.70607936</v>
      </c>
      <c r="G23" s="25">
        <f t="shared" si="1"/>
        <v>112333.46594905766</v>
      </c>
      <c r="H23" s="25">
        <f t="shared" si="0"/>
        <v>1289629.0482240792</v>
      </c>
    </row>
    <row r="24" spans="2:8">
      <c r="B24" s="7"/>
      <c r="C24" s="26" t="s">
        <v>12</v>
      </c>
      <c r="D24" s="27">
        <f>IF(SUM(D12:D23),SUM(D12:D23),"")</f>
        <v>1289629.0482240792</v>
      </c>
      <c r="E24" s="28"/>
      <c r="F24" s="28"/>
      <c r="G24" s="28"/>
      <c r="H24" s="28"/>
    </row>
    <row r="25" spans="2:8">
      <c r="B25" s="7"/>
      <c r="C25" s="29"/>
      <c r="D25" s="30"/>
      <c r="E25" s="30"/>
      <c r="F25" s="30"/>
      <c r="G25" s="30"/>
      <c r="H25" s="30"/>
    </row>
    <row r="26" spans="2:8">
      <c r="B26" s="7"/>
      <c r="C26" s="29"/>
      <c r="D26" s="30"/>
      <c r="E26" s="30"/>
      <c r="F26" s="30"/>
      <c r="G26" s="30"/>
      <c r="H26" s="30"/>
    </row>
    <row r="27" spans="2:8">
      <c r="B27" s="7"/>
      <c r="C27" s="31">
        <f>C11+1</f>
        <v>2000</v>
      </c>
      <c r="D27" s="30"/>
      <c r="E27" s="30"/>
      <c r="F27" s="30"/>
      <c r="G27" s="30"/>
      <c r="H27" s="22"/>
    </row>
    <row r="28" spans="2:8">
      <c r="B28" s="7"/>
      <c r="C28" s="22" t="str">
        <f t="shared" ref="C28:C39" si="3">C12</f>
        <v>Jan</v>
      </c>
      <c r="D28" s="24">
        <v>120000</v>
      </c>
      <c r="E28" s="25">
        <f>IF(D23,AVERAGE(D12:D23),"")</f>
        <v>107469.08735200659</v>
      </c>
      <c r="F28" s="25">
        <f>IF(D23,AVERAGE(D18:D23),"")</f>
        <v>111631.28925839167</v>
      </c>
      <c r="G28" s="25">
        <f>IF(D23,AVERAGE(D21:D23),"")</f>
        <v>113793.80100639533</v>
      </c>
      <c r="H28" s="25">
        <f>IF(D28,+D28,"")</f>
        <v>120000</v>
      </c>
    </row>
    <row r="29" spans="2:8">
      <c r="B29" s="7"/>
      <c r="C29" s="22" t="str">
        <f t="shared" si="3"/>
        <v>Feb</v>
      </c>
      <c r="D29" s="24">
        <v>125000</v>
      </c>
      <c r="E29" s="25">
        <f>IF(D28,AVERAGE(D28,D13:D23),"")</f>
        <v>109135.75401867327</v>
      </c>
      <c r="F29" s="25">
        <f>IF(D28,AVERAGE(D28,D19:D23),"")</f>
        <v>113621.63308093201</v>
      </c>
      <c r="G29" s="25">
        <f>IF(D28,AVERAGE(D28,D22:D23),"")</f>
        <v>116351.39454384067</v>
      </c>
      <c r="H29" s="25">
        <f t="shared" ref="H29:H39" si="4">IF(D29,+H28+D29,"")</f>
        <v>245000</v>
      </c>
    </row>
    <row r="30" spans="2:8">
      <c r="B30" s="7"/>
      <c r="C30" s="22" t="str">
        <f t="shared" si="3"/>
        <v>Mar</v>
      </c>
      <c r="D30" s="24"/>
      <c r="E30" s="25">
        <f>IF(D29,AVERAGE(D28:D29,D14:D23),"")</f>
        <v>111110.75401867327</v>
      </c>
      <c r="F30" s="25">
        <f>IF(D29,AVERAGE(D28:D29,D20:D23),"")</f>
        <v>116211.18470649868</v>
      </c>
      <c r="G30" s="25">
        <f>IF(D29,AVERAGE(D28:D29,D23),"")</f>
        <v>120088.90346393967</v>
      </c>
      <c r="H30" s="25" t="str">
        <f t="shared" si="4"/>
        <v/>
      </c>
    </row>
    <row r="31" spans="2:8">
      <c r="B31" s="7"/>
      <c r="C31" s="22" t="str">
        <f t="shared" si="3"/>
        <v>Apr</v>
      </c>
      <c r="D31" s="24"/>
      <c r="E31" s="25" t="str">
        <f>IF(D30,AVERAGE(D28:D30,D15:D23),"")</f>
        <v/>
      </c>
      <c r="F31" s="25" t="str">
        <f>IF(D30,AVERAGE(D28:D30,D21:D23),"")</f>
        <v/>
      </c>
      <c r="G31" s="25" t="str">
        <f t="shared" ref="G31:G39" si="5">IF(D30,AVERAGE(D28:D30),"")</f>
        <v/>
      </c>
      <c r="H31" s="25" t="str">
        <f t="shared" si="4"/>
        <v/>
      </c>
    </row>
    <row r="32" spans="2:8">
      <c r="B32" s="7"/>
      <c r="C32" s="22" t="str">
        <f t="shared" si="3"/>
        <v>May</v>
      </c>
      <c r="D32" s="24"/>
      <c r="E32" s="25" t="str">
        <f>IF(D31,AVERAGE(D28:D31,D16:D23),"")</f>
        <v/>
      </c>
      <c r="F32" s="25" t="str">
        <f>IF(D31,AVERAGE(D28:D31,D22:D23),"")</f>
        <v/>
      </c>
      <c r="G32" s="25" t="str">
        <f t="shared" si="5"/>
        <v/>
      </c>
      <c r="H32" s="25" t="str">
        <f t="shared" si="4"/>
        <v/>
      </c>
    </row>
    <row r="33" spans="2:8">
      <c r="B33" s="7"/>
      <c r="C33" s="22" t="str">
        <f t="shared" si="3"/>
        <v>Jun</v>
      </c>
      <c r="D33" s="24"/>
      <c r="E33" s="25" t="str">
        <f>IF(D32,AVERAGE(D28:D32,D17:D23),"")</f>
        <v/>
      </c>
      <c r="F33" s="25" t="str">
        <f>IF(D32,AVERAGE(D28:D32,D23),"")</f>
        <v/>
      </c>
      <c r="G33" s="25" t="str">
        <f t="shared" si="5"/>
        <v/>
      </c>
      <c r="H33" s="25" t="str">
        <f t="shared" si="4"/>
        <v/>
      </c>
    </row>
    <row r="34" spans="2:8">
      <c r="B34" s="7"/>
      <c r="C34" s="22" t="str">
        <f t="shared" si="3"/>
        <v>Jul</v>
      </c>
      <c r="D34" s="24"/>
      <c r="E34" s="25" t="str">
        <f>IF(D33,AVERAGE(D28:D33,D18:D23),"")</f>
        <v/>
      </c>
      <c r="F34" s="25" t="str">
        <f t="shared" ref="F34:F39" si="6">IF(D33,AVERAGE(D28:D33),"")</f>
        <v/>
      </c>
      <c r="G34" s="25" t="str">
        <f t="shared" si="5"/>
        <v/>
      </c>
      <c r="H34" s="25" t="str">
        <f t="shared" si="4"/>
        <v/>
      </c>
    </row>
    <row r="35" spans="2:8">
      <c r="B35" s="7"/>
      <c r="C35" s="22" t="str">
        <f t="shared" si="3"/>
        <v>Aug</v>
      </c>
      <c r="D35" s="24"/>
      <c r="E35" s="25" t="str">
        <f>IF(D34,AVERAGE(D28:D34,D19:D23),"")</f>
        <v/>
      </c>
      <c r="F35" s="25" t="str">
        <f t="shared" si="6"/>
        <v/>
      </c>
      <c r="G35" s="25" t="str">
        <f t="shared" si="5"/>
        <v/>
      </c>
      <c r="H35" s="25" t="str">
        <f t="shared" si="4"/>
        <v/>
      </c>
    </row>
    <row r="36" spans="2:8">
      <c r="B36" s="7"/>
      <c r="C36" s="22" t="str">
        <f t="shared" si="3"/>
        <v>Sep</v>
      </c>
      <c r="D36" s="24"/>
      <c r="E36" s="25" t="str">
        <f>IF(D35,AVERAGE(D28:D35,D20:D23),"")</f>
        <v/>
      </c>
      <c r="F36" s="25" t="str">
        <f t="shared" si="6"/>
        <v/>
      </c>
      <c r="G36" s="25" t="str">
        <f t="shared" si="5"/>
        <v/>
      </c>
      <c r="H36" s="25" t="str">
        <f t="shared" si="4"/>
        <v/>
      </c>
    </row>
    <row r="37" spans="2:8">
      <c r="B37" s="7"/>
      <c r="C37" s="22" t="str">
        <f t="shared" si="3"/>
        <v>Oct</v>
      </c>
      <c r="D37" s="24"/>
      <c r="E37" s="25" t="str">
        <f>IF(D36,AVERAGE(D28:D36,D21:D23),"")</f>
        <v/>
      </c>
      <c r="F37" s="25" t="str">
        <f t="shared" si="6"/>
        <v/>
      </c>
      <c r="G37" s="25" t="str">
        <f t="shared" si="5"/>
        <v/>
      </c>
      <c r="H37" s="25" t="str">
        <f t="shared" si="4"/>
        <v/>
      </c>
    </row>
    <row r="38" spans="2:8">
      <c r="B38" s="7"/>
      <c r="C38" s="22" t="str">
        <f t="shared" si="3"/>
        <v>Nov</v>
      </c>
      <c r="D38" s="24"/>
      <c r="E38" s="25" t="str">
        <f>IF(D37,AVERAGE(D28:D37,D22:D23),"")</f>
        <v/>
      </c>
      <c r="F38" s="25" t="str">
        <f t="shared" si="6"/>
        <v/>
      </c>
      <c r="G38" s="25" t="str">
        <f t="shared" si="5"/>
        <v/>
      </c>
      <c r="H38" s="25" t="str">
        <f t="shared" si="4"/>
        <v/>
      </c>
    </row>
    <row r="39" spans="2:8" ht="14.1" customHeight="1" thickBot="1">
      <c r="B39" s="7"/>
      <c r="C39" s="32" t="str">
        <f t="shared" si="3"/>
        <v>Dec</v>
      </c>
      <c r="D39" s="33"/>
      <c r="E39" s="34" t="str">
        <f>IF(D38,AVERAGE(D28:D38,D23),"")</f>
        <v/>
      </c>
      <c r="F39" s="34" t="str">
        <f t="shared" si="6"/>
        <v/>
      </c>
      <c r="G39" s="34" t="str">
        <f t="shared" si="5"/>
        <v/>
      </c>
      <c r="H39" s="34" t="str">
        <f t="shared" si="4"/>
        <v/>
      </c>
    </row>
    <row r="40" spans="2:8" ht="13.5" thickBot="1">
      <c r="B40" s="7"/>
      <c r="C40" s="35" t="s">
        <v>12</v>
      </c>
      <c r="D40" s="36">
        <f>IF(SUM(D28:D39),SUM(D28:D39),"")</f>
        <v>245000</v>
      </c>
      <c r="E40" s="36">
        <f>IF(SUM(E28:E39),SUM(E28:E39),"")</f>
        <v>327715.59538935311</v>
      </c>
      <c r="F40" s="36">
        <f>IF(SUM(F28:F39),SUM(F28:F39),"")</f>
        <v>341464.10704582237</v>
      </c>
      <c r="G40" s="36">
        <f>IF(SUM(G28:G39),SUM(G28:G39),"")</f>
        <v>350234.09901417565</v>
      </c>
      <c r="H40" s="37"/>
    </row>
    <row r="43" spans="2:8">
      <c r="C43" s="50"/>
      <c r="D43" s="51"/>
      <c r="E43" s="51"/>
      <c r="F43" s="51"/>
      <c r="G43" s="51"/>
      <c r="H43" s="51"/>
    </row>
    <row r="196" spans="11:22">
      <c r="K196" s="38" t="s">
        <v>13</v>
      </c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40"/>
    </row>
    <row r="197" spans="11:22">
      <c r="K197" s="41" t="s">
        <v>14</v>
      </c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3"/>
    </row>
    <row r="198" spans="11:22">
      <c r="K198" s="44" t="s">
        <v>11</v>
      </c>
      <c r="L198" s="45" t="s">
        <v>15</v>
      </c>
      <c r="M198" s="45" t="s">
        <v>16</v>
      </c>
      <c r="N198" s="45" t="s">
        <v>17</v>
      </c>
      <c r="O198" s="45" t="s">
        <v>18</v>
      </c>
      <c r="P198" s="45" t="s">
        <v>19</v>
      </c>
      <c r="Q198" s="45" t="s">
        <v>20</v>
      </c>
      <c r="R198" s="45" t="s">
        <v>21</v>
      </c>
      <c r="S198" s="45" t="s">
        <v>22</v>
      </c>
      <c r="T198" s="45" t="s">
        <v>23</v>
      </c>
      <c r="U198" s="45" t="s">
        <v>24</v>
      </c>
      <c r="V198" s="46" t="s">
        <v>25</v>
      </c>
    </row>
    <row r="199" spans="11:22">
      <c r="K199" s="47">
        <f>MATCH(PROPER(LEFT(TRIM(C12),3)),K198:V198,0)-1</f>
        <v>0</v>
      </c>
      <c r="L199" s="48">
        <f t="shared" ref="L199:V199" si="7">IF(K199=11,0,K199+1)</f>
        <v>1</v>
      </c>
      <c r="M199" s="48">
        <f t="shared" si="7"/>
        <v>2</v>
      </c>
      <c r="N199" s="48">
        <f t="shared" si="7"/>
        <v>3</v>
      </c>
      <c r="O199" s="48">
        <f t="shared" si="7"/>
        <v>4</v>
      </c>
      <c r="P199" s="48">
        <f t="shared" si="7"/>
        <v>5</v>
      </c>
      <c r="Q199" s="48">
        <f t="shared" si="7"/>
        <v>6</v>
      </c>
      <c r="R199" s="48">
        <f t="shared" si="7"/>
        <v>7</v>
      </c>
      <c r="S199" s="48">
        <f t="shared" si="7"/>
        <v>8</v>
      </c>
      <c r="T199" s="48">
        <f t="shared" si="7"/>
        <v>9</v>
      </c>
      <c r="U199" s="48">
        <f t="shared" si="7"/>
        <v>10</v>
      </c>
      <c r="V199" s="49">
        <f t="shared" si="7"/>
        <v>11</v>
      </c>
    </row>
  </sheetData>
  <mergeCells count="1">
    <mergeCell ref="C43:H43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7C60C-DF76-4E66-9DE1-64C224A9E6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Moving Average Sales Forecast</vt:lpstr>
      <vt:lpstr>'Moving Average Sales Forecast'!Print_Area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2014-10-25T21:17:04Z</dcterms:created>
  <dcterms:modified xsi:type="dcterms:W3CDTF">2014-10-25T21:17:04Z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TC018773779991</vt:lpwstr>
  </property>
</Properties>
</file>